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524BEC9C-4F1D-4392-97B4-B765C2421B5C}" xr6:coauthVersionLast="45" xr6:coauthVersionMax="45" xr10:uidLastSave="{00000000-0000-0000-0000-000000000000}"/>
  <bookViews>
    <workbookView xWindow="-108" yWindow="-108" windowWidth="23256" windowHeight="12576" xr2:uid="{9E6BBD46-B20C-4C7F-AC3E-FFB5DEFBC830}"/>
  </bookViews>
  <sheets>
    <sheet name="Hoja1" sheetId="1" r:id="rId1"/>
  </sheets>
  <definedNames>
    <definedName name="_xlnm.Print_Area" localSheetId="0">Hoja1!$A$1:$H$79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6" i="1" l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G69" i="1"/>
  <c r="F69" i="1"/>
  <c r="E69" i="1"/>
  <c r="H69" i="1" s="1"/>
  <c r="D69" i="1"/>
  <c r="C69" i="1"/>
  <c r="E68" i="1"/>
  <c r="H68" i="1" s="1"/>
  <c r="E67" i="1"/>
  <c r="H67" i="1" s="1"/>
  <c r="E66" i="1"/>
  <c r="H66" i="1" s="1"/>
  <c r="G65" i="1"/>
  <c r="F65" i="1"/>
  <c r="E65" i="1"/>
  <c r="H65" i="1" s="1"/>
  <c r="D65" i="1"/>
  <c r="C65" i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E57" i="1"/>
  <c r="H57" i="1" s="1"/>
  <c r="D57" i="1"/>
  <c r="C57" i="1"/>
  <c r="E56" i="1"/>
  <c r="H56" i="1" s="1"/>
  <c r="E55" i="1"/>
  <c r="H55" i="1" s="1"/>
  <c r="E54" i="1"/>
  <c r="H54" i="1" s="1"/>
  <c r="G53" i="1"/>
  <c r="F53" i="1"/>
  <c r="E53" i="1"/>
  <c r="H53" i="1" s="1"/>
  <c r="D53" i="1"/>
  <c r="C53" i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E43" i="1"/>
  <c r="H43" i="1" s="1"/>
  <c r="D43" i="1"/>
  <c r="C43" i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G33" i="1"/>
  <c r="F33" i="1"/>
  <c r="E33" i="1"/>
  <c r="H33" i="1" s="1"/>
  <c r="D33" i="1"/>
  <c r="C33" i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G23" i="1"/>
  <c r="F23" i="1"/>
  <c r="E23" i="1"/>
  <c r="H23" i="1" s="1"/>
  <c r="D23" i="1"/>
  <c r="C23" i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G13" i="1"/>
  <c r="F13" i="1"/>
  <c r="E13" i="1"/>
  <c r="H13" i="1" s="1"/>
  <c r="D13" i="1"/>
  <c r="C13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G5" i="1"/>
  <c r="G77" i="1" s="1"/>
  <c r="F5" i="1"/>
  <c r="F77" i="1" s="1"/>
  <c r="E5" i="1"/>
  <c r="H5" i="1" s="1"/>
  <c r="D5" i="1"/>
  <c r="D77" i="1" s="1"/>
  <c r="C5" i="1"/>
  <c r="C77" i="1" s="1"/>
  <c r="H77" i="1" l="1"/>
  <c r="E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<sst xmlns="http://schemas.openxmlformats.org/spreadsheetml/2006/main" count="85" uniqueCount="85">
  <si>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30 de Junio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</si>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</sst>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83092BA5-5EA6-4A81-AD20-FE970EECF0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FE6A-D166-4750-AA21-E186748ADBC7}">
  <sheetPr>
    <pageSetUpPr fitToPage="1"/>
  </sheetPr>
  <dimension ref="A1:H79"/>
  <sheetViews>
    <sheetView tabSelected="1" workbookViewId="0">
      <selection activeCell="D3" sqref="D3"/>
    </sheetView>
  </sheetViews>
  <sheetFormatPr baseColWidth="10" defaultColWidth="9.33203125" defaultRowHeight="14.4" x14ac:dyDescent="0.3"/>
  <cols>
    <col min="1" max="1" width="1.109375" style="4" customWidth="1"/>
    <col min="2" max="2" width="48.88671875" style="4" customWidth="1"/>
    <col min="3" max="3" width="14.21875" style="4" customWidth="1"/>
    <col min="4" max="4" width="15.44140625" style="4" customWidth="1"/>
    <col min="5" max="8" width="14.21875" style="4" customWidth="1"/>
    <col min="9" max="16384" width="9.33203125" style="4"/>
  </cols>
  <sheetData>
    <row r="1" spans="1:8" ht="50.1" customHeigh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3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3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3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3">
      <c r="A5" s="15" t="s">
        <v>11</v>
      </c>
      <c r="B5" s="16"/>
      <c r="C5" s="17">
        <f>SUM(C6:C12)</f>
        <v>32150473.119999997</v>
      </c>
      <c r="D5" s="17">
        <f>SUM(D6:D12)</f>
        <v>9479071.5199999996</v>
      </c>
      <c r="E5" s="17">
        <f>C5+D5</f>
        <v>41629544.640000001</v>
      </c>
      <c r="F5" s="17">
        <f>SUM(F6:F12)</f>
        <v>20638129.899999999</v>
      </c>
      <c r="G5" s="17">
        <f>SUM(G6:G12)</f>
        <v>20638129.899999999</v>
      </c>
      <c r="H5" s="17">
        <f>E5-F5</f>
        <v>20991414.740000002</v>
      </c>
    </row>
    <row r="6" spans="1:8" x14ac:dyDescent="0.3">
      <c r="A6" s="18">
        <v>1100</v>
      </c>
      <c r="B6" s="19" t="s">
        <v>12</v>
      </c>
      <c r="C6" s="20">
        <v>15169654.5</v>
      </c>
      <c r="D6" s="20">
        <v>5866481.9699999997</v>
      </c>
      <c r="E6" s="20">
        <f t="shared" ref="E6:E69" si="0">C6+D6</f>
        <v>21036136.469999999</v>
      </c>
      <c r="F6" s="20">
        <v>11101361.59</v>
      </c>
      <c r="G6" s="20">
        <v>11101361.59</v>
      </c>
      <c r="H6" s="20">
        <f t="shared" ref="H6:H69" si="1">E6-F6</f>
        <v>9934774.879999999</v>
      </c>
    </row>
    <row r="7" spans="1:8" x14ac:dyDescent="0.3">
      <c r="A7" s="18">
        <v>1200</v>
      </c>
      <c r="B7" s="19" t="s">
        <v>13</v>
      </c>
      <c r="C7" s="20">
        <v>9668814.6199999992</v>
      </c>
      <c r="D7" s="20">
        <v>16853</v>
      </c>
      <c r="E7" s="20">
        <f t="shared" si="0"/>
        <v>9685667.6199999992</v>
      </c>
      <c r="F7" s="20">
        <v>4342477.17</v>
      </c>
      <c r="G7" s="20">
        <v>4342477.17</v>
      </c>
      <c r="H7" s="20">
        <f t="shared" si="1"/>
        <v>5343190.4499999993</v>
      </c>
    </row>
    <row r="8" spans="1:8" x14ac:dyDescent="0.3">
      <c r="A8" s="18">
        <v>1300</v>
      </c>
      <c r="B8" s="19" t="s">
        <v>14</v>
      </c>
      <c r="C8" s="20">
        <v>346508</v>
      </c>
      <c r="D8" s="20">
        <v>360220.04</v>
      </c>
      <c r="E8" s="20">
        <f t="shared" si="0"/>
        <v>706728.04</v>
      </c>
      <c r="F8" s="20">
        <v>10650.33</v>
      </c>
      <c r="G8" s="20">
        <v>10650.33</v>
      </c>
      <c r="H8" s="20">
        <f t="shared" si="1"/>
        <v>696077.71000000008</v>
      </c>
    </row>
    <row r="9" spans="1:8" x14ac:dyDescent="0.3">
      <c r="A9" s="18">
        <v>1400</v>
      </c>
      <c r="B9" s="19" t="s">
        <v>15</v>
      </c>
      <c r="C9" s="20">
        <v>3158072</v>
      </c>
      <c r="D9" s="20">
        <v>1800904.41</v>
      </c>
      <c r="E9" s="20">
        <f t="shared" si="0"/>
        <v>4958976.41</v>
      </c>
      <c r="F9" s="20">
        <v>2310378.75</v>
      </c>
      <c r="G9" s="20">
        <v>2310378.75</v>
      </c>
      <c r="H9" s="20">
        <f t="shared" si="1"/>
        <v>2648597.66</v>
      </c>
    </row>
    <row r="10" spans="1:8" x14ac:dyDescent="0.3">
      <c r="A10" s="18">
        <v>1500</v>
      </c>
      <c r="B10" s="19" t="s">
        <v>16</v>
      </c>
      <c r="C10" s="20">
        <v>3807424</v>
      </c>
      <c r="D10" s="20">
        <v>1434612.1</v>
      </c>
      <c r="E10" s="20">
        <f t="shared" si="0"/>
        <v>5242036.0999999996</v>
      </c>
      <c r="F10" s="20">
        <v>2873262.06</v>
      </c>
      <c r="G10" s="20">
        <v>2873262.06</v>
      </c>
      <c r="H10" s="20">
        <f t="shared" si="1"/>
        <v>2368774.0399999996</v>
      </c>
    </row>
    <row r="11" spans="1:8" x14ac:dyDescent="0.3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3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3">
      <c r="A13" s="15" t="s">
        <v>19</v>
      </c>
      <c r="B13" s="16"/>
      <c r="C13" s="21">
        <f>SUM(C14:C22)</f>
        <v>757193.01</v>
      </c>
      <c r="D13" s="21">
        <f>SUM(D14:D22)</f>
        <v>1736621.5799999998</v>
      </c>
      <c r="E13" s="21">
        <f t="shared" si="0"/>
        <v>2493814.59</v>
      </c>
      <c r="F13" s="21">
        <f>SUM(F14:F22)</f>
        <v>971984.64999999991</v>
      </c>
      <c r="G13" s="21">
        <f>SUM(G14:G22)</f>
        <v>971984.64999999991</v>
      </c>
      <c r="H13" s="21">
        <f t="shared" si="1"/>
        <v>1521829.94</v>
      </c>
    </row>
    <row r="14" spans="1:8" x14ac:dyDescent="0.3">
      <c r="A14" s="18">
        <v>2100</v>
      </c>
      <c r="B14" s="19" t="s">
        <v>20</v>
      </c>
      <c r="C14" s="20">
        <v>218947.7</v>
      </c>
      <c r="D14" s="20">
        <v>829103.61</v>
      </c>
      <c r="E14" s="20">
        <f t="shared" si="0"/>
        <v>1048051.31</v>
      </c>
      <c r="F14" s="20">
        <v>451220.26</v>
      </c>
      <c r="G14" s="20">
        <v>451220.26</v>
      </c>
      <c r="H14" s="20">
        <f t="shared" si="1"/>
        <v>596831.05000000005</v>
      </c>
    </row>
    <row r="15" spans="1:8" x14ac:dyDescent="0.3">
      <c r="A15" s="18">
        <v>2200</v>
      </c>
      <c r="B15" s="19" t="s">
        <v>21</v>
      </c>
      <c r="C15" s="20">
        <v>80880</v>
      </c>
      <c r="D15" s="20">
        <v>76632.37</v>
      </c>
      <c r="E15" s="20">
        <f t="shared" si="0"/>
        <v>157512.37</v>
      </c>
      <c r="F15" s="20">
        <v>54752.39</v>
      </c>
      <c r="G15" s="20">
        <v>54752.39</v>
      </c>
      <c r="H15" s="20">
        <f t="shared" si="1"/>
        <v>102759.98</v>
      </c>
    </row>
    <row r="16" spans="1:8" x14ac:dyDescent="0.3">
      <c r="A16" s="18">
        <v>2300</v>
      </c>
      <c r="B16" s="19" t="s">
        <v>22</v>
      </c>
      <c r="C16" s="20">
        <v>0</v>
      </c>
      <c r="D16" s="20">
        <v>0</v>
      </c>
      <c r="E16" s="20">
        <f t="shared" si="0"/>
        <v>0</v>
      </c>
      <c r="F16" s="20">
        <v>0</v>
      </c>
      <c r="G16" s="20">
        <v>0</v>
      </c>
      <c r="H16" s="20">
        <f t="shared" si="1"/>
        <v>0</v>
      </c>
    </row>
    <row r="17" spans="1:8" x14ac:dyDescent="0.3">
      <c r="A17" s="18">
        <v>2400</v>
      </c>
      <c r="B17" s="19" t="s">
        <v>23</v>
      </c>
      <c r="C17" s="20">
        <v>25500</v>
      </c>
      <c r="D17" s="20">
        <v>150383.44</v>
      </c>
      <c r="E17" s="20">
        <f t="shared" si="0"/>
        <v>175883.44</v>
      </c>
      <c r="F17" s="20">
        <v>51203.72</v>
      </c>
      <c r="G17" s="20">
        <v>51203.72</v>
      </c>
      <c r="H17" s="20">
        <f t="shared" si="1"/>
        <v>124679.72</v>
      </c>
    </row>
    <row r="18" spans="1:8" x14ac:dyDescent="0.3">
      <c r="A18" s="18">
        <v>2500</v>
      </c>
      <c r="B18" s="19" t="s">
        <v>24</v>
      </c>
      <c r="C18" s="20">
        <v>30980</v>
      </c>
      <c r="D18" s="20">
        <v>90359</v>
      </c>
      <c r="E18" s="20">
        <f t="shared" si="0"/>
        <v>121339</v>
      </c>
      <c r="F18" s="20">
        <v>60502.1</v>
      </c>
      <c r="G18" s="20">
        <v>60502.1</v>
      </c>
      <c r="H18" s="20">
        <f t="shared" si="1"/>
        <v>60836.9</v>
      </c>
    </row>
    <row r="19" spans="1:8" x14ac:dyDescent="0.3">
      <c r="A19" s="18">
        <v>2600</v>
      </c>
      <c r="B19" s="19" t="s">
        <v>25</v>
      </c>
      <c r="C19" s="20">
        <v>175643.38</v>
      </c>
      <c r="D19" s="20">
        <v>340286.76</v>
      </c>
      <c r="E19" s="20">
        <f t="shared" si="0"/>
        <v>515930.14</v>
      </c>
      <c r="F19" s="20">
        <v>176999.89</v>
      </c>
      <c r="G19" s="20">
        <v>176999.89</v>
      </c>
      <c r="H19" s="20">
        <f t="shared" si="1"/>
        <v>338930.25</v>
      </c>
    </row>
    <row r="20" spans="1:8" x14ac:dyDescent="0.3">
      <c r="A20" s="18">
        <v>2700</v>
      </c>
      <c r="B20" s="19" t="s">
        <v>26</v>
      </c>
      <c r="C20" s="20">
        <v>93250</v>
      </c>
      <c r="D20" s="20">
        <v>12700</v>
      </c>
      <c r="E20" s="20">
        <f t="shared" si="0"/>
        <v>105950</v>
      </c>
      <c r="F20" s="20">
        <v>14239.72</v>
      </c>
      <c r="G20" s="20">
        <v>14239.72</v>
      </c>
      <c r="H20" s="20">
        <f t="shared" si="1"/>
        <v>91710.28</v>
      </c>
    </row>
    <row r="21" spans="1:8" x14ac:dyDescent="0.3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3">
      <c r="A22" s="18">
        <v>2900</v>
      </c>
      <c r="B22" s="19" t="s">
        <v>28</v>
      </c>
      <c r="C22" s="20">
        <v>131991.93</v>
      </c>
      <c r="D22" s="20">
        <v>237156.4</v>
      </c>
      <c r="E22" s="20">
        <f t="shared" si="0"/>
        <v>369148.32999999996</v>
      </c>
      <c r="F22" s="20">
        <v>163066.57</v>
      </c>
      <c r="G22" s="20">
        <v>163066.57</v>
      </c>
      <c r="H22" s="20">
        <f t="shared" si="1"/>
        <v>206081.75999999995</v>
      </c>
    </row>
    <row r="23" spans="1:8" x14ac:dyDescent="0.3">
      <c r="A23" s="15" t="s">
        <v>29</v>
      </c>
      <c r="B23" s="16"/>
      <c r="C23" s="21">
        <f>SUM(C24:C32)</f>
        <v>6786487.1299999999</v>
      </c>
      <c r="D23" s="21">
        <f>SUM(D24:D32)</f>
        <v>4877445.5200000005</v>
      </c>
      <c r="E23" s="21">
        <f t="shared" si="0"/>
        <v>11663932.65</v>
      </c>
      <c r="F23" s="21">
        <f>SUM(F24:F32)</f>
        <v>3877720.88</v>
      </c>
      <c r="G23" s="21">
        <f>SUM(G24:G32)</f>
        <v>3842599.9299999997</v>
      </c>
      <c r="H23" s="21">
        <f t="shared" si="1"/>
        <v>7786211.7700000005</v>
      </c>
    </row>
    <row r="24" spans="1:8" x14ac:dyDescent="0.3">
      <c r="A24" s="18">
        <v>3100</v>
      </c>
      <c r="B24" s="19" t="s">
        <v>30</v>
      </c>
      <c r="C24" s="20">
        <v>502441.6</v>
      </c>
      <c r="D24" s="20">
        <v>769980.54</v>
      </c>
      <c r="E24" s="20">
        <f t="shared" si="0"/>
        <v>1272422.1400000001</v>
      </c>
      <c r="F24" s="20">
        <v>559573.41</v>
      </c>
      <c r="G24" s="20">
        <v>524452.46</v>
      </c>
      <c r="H24" s="20">
        <f t="shared" si="1"/>
        <v>712848.7300000001</v>
      </c>
    </row>
    <row r="25" spans="1:8" x14ac:dyDescent="0.3">
      <c r="A25" s="18">
        <v>3200</v>
      </c>
      <c r="B25" s="19" t="s">
        <v>31</v>
      </c>
      <c r="C25" s="20">
        <v>334240</v>
      </c>
      <c r="D25" s="20">
        <v>149305</v>
      </c>
      <c r="E25" s="20">
        <f t="shared" si="0"/>
        <v>483545</v>
      </c>
      <c r="F25" s="20">
        <v>151033</v>
      </c>
      <c r="G25" s="20">
        <v>151033</v>
      </c>
      <c r="H25" s="20">
        <f t="shared" si="1"/>
        <v>332512</v>
      </c>
    </row>
    <row r="26" spans="1:8" x14ac:dyDescent="0.3">
      <c r="A26" s="18">
        <v>3300</v>
      </c>
      <c r="B26" s="19" t="s">
        <v>32</v>
      </c>
      <c r="C26" s="20">
        <v>3000817.47</v>
      </c>
      <c r="D26" s="20">
        <v>1204782.07</v>
      </c>
      <c r="E26" s="20">
        <f t="shared" si="0"/>
        <v>4205599.54</v>
      </c>
      <c r="F26" s="20">
        <v>1004383.2</v>
      </c>
      <c r="G26" s="20">
        <v>1004383.2</v>
      </c>
      <c r="H26" s="20">
        <f t="shared" si="1"/>
        <v>3201216.34</v>
      </c>
    </row>
    <row r="27" spans="1:8" x14ac:dyDescent="0.3">
      <c r="A27" s="18">
        <v>3400</v>
      </c>
      <c r="B27" s="19" t="s">
        <v>33</v>
      </c>
      <c r="C27" s="20">
        <v>455070.42</v>
      </c>
      <c r="D27" s="20">
        <v>254403.7</v>
      </c>
      <c r="E27" s="20">
        <f t="shared" si="0"/>
        <v>709474.12</v>
      </c>
      <c r="F27" s="20">
        <v>483533.56</v>
      </c>
      <c r="G27" s="20">
        <v>483533.56</v>
      </c>
      <c r="H27" s="20">
        <f t="shared" si="1"/>
        <v>225940.56</v>
      </c>
    </row>
    <row r="28" spans="1:8" x14ac:dyDescent="0.3">
      <c r="A28" s="18">
        <v>3500</v>
      </c>
      <c r="B28" s="19" t="s">
        <v>34</v>
      </c>
      <c r="C28" s="20">
        <v>1316635.47</v>
      </c>
      <c r="D28" s="20">
        <v>1428053.34</v>
      </c>
      <c r="E28" s="20">
        <f t="shared" si="0"/>
        <v>2744688.81</v>
      </c>
      <c r="F28" s="20">
        <v>927382.42</v>
      </c>
      <c r="G28" s="20">
        <v>927382.42</v>
      </c>
      <c r="H28" s="20">
        <f t="shared" si="1"/>
        <v>1817306.3900000001</v>
      </c>
    </row>
    <row r="29" spans="1:8" x14ac:dyDescent="0.3">
      <c r="A29" s="18">
        <v>3600</v>
      </c>
      <c r="B29" s="19" t="s">
        <v>35</v>
      </c>
      <c r="C29" s="20">
        <v>163600</v>
      </c>
      <c r="D29" s="20">
        <v>171200</v>
      </c>
      <c r="E29" s="20">
        <f t="shared" si="0"/>
        <v>334800</v>
      </c>
      <c r="F29" s="20">
        <v>110132.4</v>
      </c>
      <c r="G29" s="20">
        <v>110132.4</v>
      </c>
      <c r="H29" s="20">
        <f t="shared" si="1"/>
        <v>224667.6</v>
      </c>
    </row>
    <row r="30" spans="1:8" x14ac:dyDescent="0.3">
      <c r="A30" s="18">
        <v>3700</v>
      </c>
      <c r="B30" s="19" t="s">
        <v>36</v>
      </c>
      <c r="C30" s="20">
        <v>107246.64</v>
      </c>
      <c r="D30" s="20">
        <v>196564.05</v>
      </c>
      <c r="E30" s="20">
        <f t="shared" si="0"/>
        <v>303810.69</v>
      </c>
      <c r="F30" s="20">
        <v>92078.82</v>
      </c>
      <c r="G30" s="20">
        <v>92078.82</v>
      </c>
      <c r="H30" s="20">
        <f t="shared" si="1"/>
        <v>211731.87</v>
      </c>
    </row>
    <row r="31" spans="1:8" x14ac:dyDescent="0.3">
      <c r="A31" s="18">
        <v>3800</v>
      </c>
      <c r="B31" s="19" t="s">
        <v>37</v>
      </c>
      <c r="C31" s="20">
        <v>743372</v>
      </c>
      <c r="D31" s="20">
        <v>186474.38</v>
      </c>
      <c r="E31" s="20">
        <f t="shared" si="0"/>
        <v>929846.38</v>
      </c>
      <c r="F31" s="20">
        <v>221059.45</v>
      </c>
      <c r="G31" s="20">
        <v>221059.45</v>
      </c>
      <c r="H31" s="20">
        <f t="shared" si="1"/>
        <v>708786.92999999993</v>
      </c>
    </row>
    <row r="32" spans="1:8" x14ac:dyDescent="0.3">
      <c r="A32" s="18">
        <v>3900</v>
      </c>
      <c r="B32" s="19" t="s">
        <v>38</v>
      </c>
      <c r="C32" s="20">
        <v>163063.53</v>
      </c>
      <c r="D32" s="20">
        <v>516682.44</v>
      </c>
      <c r="E32" s="20">
        <f t="shared" si="0"/>
        <v>679745.97</v>
      </c>
      <c r="F32" s="20">
        <v>328544.62</v>
      </c>
      <c r="G32" s="20">
        <v>328544.62</v>
      </c>
      <c r="H32" s="20">
        <f t="shared" si="1"/>
        <v>351201.35</v>
      </c>
    </row>
    <row r="33" spans="1:8" x14ac:dyDescent="0.3">
      <c r="A33" s="15" t="s">
        <v>39</v>
      </c>
      <c r="B33" s="16"/>
      <c r="C33" s="21">
        <f>SUM(C34:C42)</f>
        <v>532320</v>
      </c>
      <c r="D33" s="21">
        <f>SUM(D34:D42)</f>
        <v>890800</v>
      </c>
      <c r="E33" s="21">
        <f t="shared" si="0"/>
        <v>1423120</v>
      </c>
      <c r="F33" s="21">
        <f>SUM(F34:F42)</f>
        <v>431161.95</v>
      </c>
      <c r="G33" s="21">
        <f>SUM(G34:G42)</f>
        <v>431161.95</v>
      </c>
      <c r="H33" s="21">
        <f t="shared" si="1"/>
        <v>991958.05</v>
      </c>
    </row>
    <row r="34" spans="1:8" x14ac:dyDescent="0.3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3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3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3">
      <c r="A37" s="18">
        <v>4400</v>
      </c>
      <c r="B37" s="19" t="s">
        <v>43</v>
      </c>
      <c r="C37" s="20">
        <v>532320</v>
      </c>
      <c r="D37" s="20">
        <v>890800</v>
      </c>
      <c r="E37" s="20">
        <f t="shared" si="0"/>
        <v>1423120</v>
      </c>
      <c r="F37" s="20">
        <v>431161.95</v>
      </c>
      <c r="G37" s="20">
        <v>431161.95</v>
      </c>
      <c r="H37" s="20">
        <f t="shared" si="1"/>
        <v>991958.05</v>
      </c>
    </row>
    <row r="38" spans="1:8" x14ac:dyDescent="0.3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3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3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3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3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3">
      <c r="A43" s="15" t="s">
        <v>49</v>
      </c>
      <c r="B43" s="16"/>
      <c r="C43" s="21">
        <f>SUM(C44:C52)</f>
        <v>335500</v>
      </c>
      <c r="D43" s="21">
        <f>SUM(D44:D52)</f>
        <v>1707177.9400000002</v>
      </c>
      <c r="E43" s="21">
        <f t="shared" si="0"/>
        <v>2042677.9400000002</v>
      </c>
      <c r="F43" s="21">
        <f>SUM(F44:F52)</f>
        <v>942471.21</v>
      </c>
      <c r="G43" s="21">
        <f>SUM(G44:G52)</f>
        <v>942471.21</v>
      </c>
      <c r="H43" s="21">
        <f t="shared" si="1"/>
        <v>1100206.7300000002</v>
      </c>
    </row>
    <row r="44" spans="1:8" x14ac:dyDescent="0.3">
      <c r="A44" s="18">
        <v>5100</v>
      </c>
      <c r="B44" s="19" t="s">
        <v>50</v>
      </c>
      <c r="C44" s="20">
        <v>136500</v>
      </c>
      <c r="D44" s="20">
        <v>1701790.09</v>
      </c>
      <c r="E44" s="20">
        <f t="shared" si="0"/>
        <v>1838290.09</v>
      </c>
      <c r="F44" s="20">
        <v>882632.66</v>
      </c>
      <c r="G44" s="20">
        <v>882632.66</v>
      </c>
      <c r="H44" s="20">
        <f t="shared" si="1"/>
        <v>955657.43</v>
      </c>
    </row>
    <row r="45" spans="1:8" x14ac:dyDescent="0.3">
      <c r="A45" s="18">
        <v>5200</v>
      </c>
      <c r="B45" s="19" t="s">
        <v>51</v>
      </c>
      <c r="C45" s="20">
        <v>45000</v>
      </c>
      <c r="D45" s="20">
        <v>0</v>
      </c>
      <c r="E45" s="20">
        <f t="shared" si="0"/>
        <v>45000</v>
      </c>
      <c r="F45" s="20">
        <v>35904.85</v>
      </c>
      <c r="G45" s="20">
        <v>35904.85</v>
      </c>
      <c r="H45" s="20">
        <f t="shared" si="1"/>
        <v>9095.1500000000015</v>
      </c>
    </row>
    <row r="46" spans="1:8" x14ac:dyDescent="0.3">
      <c r="A46" s="18">
        <v>5300</v>
      </c>
      <c r="B46" s="19" t="s">
        <v>52</v>
      </c>
      <c r="C46" s="20">
        <v>0</v>
      </c>
      <c r="D46" s="20">
        <v>5387.85</v>
      </c>
      <c r="E46" s="20">
        <f t="shared" si="0"/>
        <v>5387.85</v>
      </c>
      <c r="F46" s="20">
        <v>0</v>
      </c>
      <c r="G46" s="20">
        <v>0</v>
      </c>
      <c r="H46" s="20">
        <f t="shared" si="1"/>
        <v>5387.85</v>
      </c>
    </row>
    <row r="47" spans="1:8" x14ac:dyDescent="0.3">
      <c r="A47" s="18">
        <v>5400</v>
      </c>
      <c r="B47" s="19" t="s">
        <v>53</v>
      </c>
      <c r="C47" s="20">
        <v>9000</v>
      </c>
      <c r="D47" s="20">
        <v>0</v>
      </c>
      <c r="E47" s="20">
        <f t="shared" si="0"/>
        <v>9000</v>
      </c>
      <c r="F47" s="20">
        <v>0</v>
      </c>
      <c r="G47" s="20">
        <v>0</v>
      </c>
      <c r="H47" s="20">
        <f t="shared" si="1"/>
        <v>9000</v>
      </c>
    </row>
    <row r="48" spans="1:8" x14ac:dyDescent="0.3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3">
      <c r="A49" s="18">
        <v>5600</v>
      </c>
      <c r="B49" s="19" t="s">
        <v>55</v>
      </c>
      <c r="C49" s="20">
        <v>145000</v>
      </c>
      <c r="D49" s="20">
        <v>0</v>
      </c>
      <c r="E49" s="20">
        <f t="shared" si="0"/>
        <v>145000</v>
      </c>
      <c r="F49" s="20">
        <v>23933.7</v>
      </c>
      <c r="G49" s="20">
        <v>23933.7</v>
      </c>
      <c r="H49" s="20">
        <f t="shared" si="1"/>
        <v>121066.3</v>
      </c>
    </row>
    <row r="50" spans="1:8" x14ac:dyDescent="0.3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3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3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3">
      <c r="A53" s="15" t="s">
        <v>59</v>
      </c>
      <c r="B53" s="16"/>
      <c r="C53" s="21">
        <f>SUM(C54:C56)</f>
        <v>0</v>
      </c>
      <c r="D53" s="21">
        <f>SUM(D54:D56)</f>
        <v>10040814.99</v>
      </c>
      <c r="E53" s="21">
        <f t="shared" si="0"/>
        <v>10040814.99</v>
      </c>
      <c r="F53" s="21">
        <f>SUM(F54:F56)</f>
        <v>9994552.3599999994</v>
      </c>
      <c r="G53" s="21">
        <f>SUM(G54:G56)</f>
        <v>9994552.3599999994</v>
      </c>
      <c r="H53" s="21">
        <f t="shared" si="1"/>
        <v>46262.63000000082</v>
      </c>
    </row>
    <row r="54" spans="1:8" x14ac:dyDescent="0.3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3">
      <c r="A55" s="18">
        <v>6200</v>
      </c>
      <c r="B55" s="19" t="s">
        <v>61</v>
      </c>
      <c r="C55" s="20">
        <v>0</v>
      </c>
      <c r="D55" s="20">
        <v>10040814.99</v>
      </c>
      <c r="E55" s="20">
        <f t="shared" si="0"/>
        <v>10040814.99</v>
      </c>
      <c r="F55" s="20">
        <v>9994552.3599999994</v>
      </c>
      <c r="G55" s="20">
        <v>9994552.3599999994</v>
      </c>
      <c r="H55" s="20">
        <f t="shared" si="1"/>
        <v>46262.63000000082</v>
      </c>
    </row>
    <row r="56" spans="1:8" x14ac:dyDescent="0.3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3">
      <c r="A57" s="15" t="s">
        <v>63</v>
      </c>
      <c r="B57" s="16"/>
      <c r="C57" s="21">
        <f>SUM(C58:C64)</f>
        <v>0</v>
      </c>
      <c r="D57" s="21">
        <f>SUM(D58:D64)</f>
        <v>70.63</v>
      </c>
      <c r="E57" s="21">
        <f t="shared" si="0"/>
        <v>70.63</v>
      </c>
      <c r="F57" s="21">
        <f>SUM(F58:F64)</f>
        <v>0</v>
      </c>
      <c r="G57" s="21">
        <f>SUM(G58:G64)</f>
        <v>0</v>
      </c>
      <c r="H57" s="21">
        <f t="shared" si="1"/>
        <v>70.63</v>
      </c>
    </row>
    <row r="58" spans="1:8" x14ac:dyDescent="0.3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3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3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3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3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3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3">
      <c r="A64" s="18">
        <v>7900</v>
      </c>
      <c r="B64" s="19" t="s">
        <v>70</v>
      </c>
      <c r="C64" s="20">
        <v>0</v>
      </c>
      <c r="D64" s="20">
        <v>70.63</v>
      </c>
      <c r="E64" s="20">
        <f t="shared" si="0"/>
        <v>70.63</v>
      </c>
      <c r="F64" s="20">
        <v>0</v>
      </c>
      <c r="G64" s="20">
        <v>0</v>
      </c>
      <c r="H64" s="20">
        <f t="shared" si="1"/>
        <v>70.63</v>
      </c>
    </row>
    <row r="65" spans="1:8" x14ac:dyDescent="0.3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3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3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3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3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3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3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3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3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3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3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3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3">
      <c r="A77" s="25"/>
      <c r="B77" s="26" t="s">
        <v>83</v>
      </c>
      <c r="C77" s="27">
        <f t="shared" ref="C77:H77" si="4">SUM(C5+C13+C23+C33+C43+C53+C57+C65+C69)</f>
        <v>40561973.259999998</v>
      </c>
      <c r="D77" s="27">
        <f t="shared" si="4"/>
        <v>28732002.180000003</v>
      </c>
      <c r="E77" s="27">
        <f t="shared" si="4"/>
        <v>69293975.439999998</v>
      </c>
      <c r="F77" s="27">
        <f t="shared" si="4"/>
        <v>36856020.949999996</v>
      </c>
      <c r="G77" s="27">
        <f t="shared" si="4"/>
        <v>36820900</v>
      </c>
      <c r="H77" s="27">
        <f t="shared" si="4"/>
        <v>32437954.490000006</v>
      </c>
    </row>
    <row r="79" spans="1:8" x14ac:dyDescent="0.3">
      <c r="A79" s="4" t="s">
        <v>84</v>
      </c>
    </row>
  </sheetData>
  <mergeCells count="4">
    <mergeCell ref="A1:H1"/>
    <mergeCell ref="A2:B4"/>
    <mergeCell ref="C2:G2"/>
    <mergeCell ref="H2:H3"/>
  </mergeCells>
  <printOptions horizontalCentered="1"/>
  <pageMargins left="0.31496062992125984" right="0.31496062992125984" top="0.55118110236220474" bottom="0.35433070866141736" header="0.31496062992125984" footer="0.31496062992125984"/>
  <pageSetup scale="6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2020-07-20T18:05:14Z</cp:lastPrinted>
  <dcterms:created xsi:type="dcterms:W3CDTF">2020-07-20T18:04:35Z</dcterms:created>
  <dcterms:modified xsi:type="dcterms:W3CDTF">2020-07-20T18:05:43Z</dcterms:modified>
</cp:coreProperties>
</file>